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vik\Desktop\Гл.бухг\"/>
    </mc:Choice>
  </mc:AlternateContent>
  <bookViews>
    <workbookView xWindow="0" yWindow="0" windowWidth="28800" windowHeight="135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E48" i="1" l="1"/>
  <c r="D32" i="1"/>
  <c r="E36" i="1"/>
  <c r="D36" i="1"/>
  <c r="E32" i="1"/>
  <c r="E28" i="1"/>
  <c r="D28" i="1"/>
  <c r="E22" i="1"/>
  <c r="D22" i="1"/>
  <c r="E15" i="1"/>
  <c r="E18" i="1" s="1"/>
  <c r="E21" i="1" s="1"/>
  <c r="D15" i="1"/>
  <c r="D18" i="1" s="1"/>
  <c r="D21" i="1" s="1"/>
  <c r="D41" i="1" l="1"/>
  <c r="D42" i="1" s="1"/>
  <c r="E41" i="1"/>
  <c r="E42" i="1" s="1"/>
  <c r="E51" i="1" l="1"/>
  <c r="D48" i="1"/>
</calcChain>
</file>

<file path=xl/sharedStrings.xml><?xml version="1.0" encoding="utf-8"?>
<sst xmlns="http://schemas.openxmlformats.org/spreadsheetml/2006/main" count="79" uniqueCount="73">
  <si>
    <t>ОТЧЕТ
о прибылях и убытках</t>
  </si>
  <si>
    <t>Организация</t>
  </si>
  <si>
    <t>Открытое акционерное общество "Спецжелезобетон"</t>
  </si>
  <si>
    <t>Учетный номер плательщика</t>
  </si>
  <si>
    <t>Вид экономической деятельности</t>
  </si>
  <si>
    <t>Производство сборных железобетонных и бетонных конструкций и изделий</t>
  </si>
  <si>
    <t>Организационно-правовая форма</t>
  </si>
  <si>
    <t>Открытое акционерное общество</t>
  </si>
  <si>
    <t>Орган управления</t>
  </si>
  <si>
    <t>Министерство архитектуры и строительства Республики Беларусь</t>
  </si>
  <si>
    <t>Единица измерения</t>
  </si>
  <si>
    <t>тыс.руб.</t>
  </si>
  <si>
    <t>Адрес</t>
  </si>
  <si>
    <t>Наименование показателей</t>
  </si>
  <si>
    <t>Код строки</t>
  </si>
  <si>
    <t>Выручка от реализации продукции, товаров, работ, услуг</t>
  </si>
  <si>
    <t>010</t>
  </si>
  <si>
    <t>Себестоимость реализованной продукции, товаров, 
работ, услуг</t>
  </si>
  <si>
    <t>020</t>
  </si>
  <si>
    <t>Валовая прибыль</t>
  </si>
  <si>
    <t>030</t>
  </si>
  <si>
    <t>Управленческие расходы</t>
  </si>
  <si>
    <t>040</t>
  </si>
  <si>
    <t>Расходы на реализацию</t>
  </si>
  <si>
    <t>050</t>
  </si>
  <si>
    <t>Прибыль (убыток) от реализации продукции, товаров, работ, услуг</t>
  </si>
  <si>
    <t>060</t>
  </si>
  <si>
    <t>Прочие доходы по текущей деятельности</t>
  </si>
  <si>
    <t>070</t>
  </si>
  <si>
    <t>Прочие расходы по текущей деятельности</t>
  </si>
  <si>
    <t>080</t>
  </si>
  <si>
    <t xml:space="preserve">Прибыль (убыток) от текущей деятельности </t>
  </si>
  <si>
    <t>090</t>
  </si>
  <si>
    <t>Доходы по инвестиционной деятельности</t>
  </si>
  <si>
    <t xml:space="preserve">        в том числе:</t>
  </si>
  <si>
    <t xml:space="preserve">    доходы от выбытия основных средств, нематериальных 
    активов и других долгосрочных активов</t>
  </si>
  <si>
    <t xml:space="preserve">    доходы от участия в уставных капиталах других 
    организаций</t>
  </si>
  <si>
    <t xml:space="preserve">    проценты к получению</t>
  </si>
  <si>
    <t xml:space="preserve">    прочие доходы по инвестиционной деятельности</t>
  </si>
  <si>
    <t>Расходы по инвестиционной деятельности</t>
  </si>
  <si>
    <t xml:space="preserve">    расходы от выбытия основных средств, нематериальных
    активов и других долгосрочных активов</t>
  </si>
  <si>
    <t xml:space="preserve">    прочие расходы по инвестиционной деятельности</t>
  </si>
  <si>
    <t>Доходы по финансовой деятельности</t>
  </si>
  <si>
    <t xml:space="preserve">    курсовые разницы от пересчета активов и обязательств</t>
  </si>
  <si>
    <t xml:space="preserve">    прочие доходы по финансовой деятельности</t>
  </si>
  <si>
    <t>Расходы по финансовой деятельности</t>
  </si>
  <si>
    <t xml:space="preserve">    проценты к уплате</t>
  </si>
  <si>
    <t xml:space="preserve">    прочие расходы по финансовой деятельности</t>
  </si>
  <si>
    <t>Прибыль (убыток) от инвестиционной и финансовой деятельности</t>
  </si>
  <si>
    <t>Прибыль (убыток) до налогообложения</t>
  </si>
  <si>
    <t xml:space="preserve">Налог на прибыль </t>
  </si>
  <si>
    <t>Изменение отложенных налоговых активов</t>
  </si>
  <si>
    <t>Изменение отложенных налоговых обязательств</t>
  </si>
  <si>
    <t>Прочие налоги и сборы, исчисляемые из прибыли (дохода)</t>
  </si>
  <si>
    <t>Прочие платежи, исчисляемые из прибыли (дохода)</t>
  </si>
  <si>
    <t>Чистая прибыль (убыток)</t>
  </si>
  <si>
    <t>Результат от переоценки долгосрочных активов, 
не включаемый в чистую прибыль (убыток)</t>
  </si>
  <si>
    <t>Результат от прочих операций, не включаемый 
в чистую прибыль (убыток)</t>
  </si>
  <si>
    <t>Совокупная прибыль (убыток)</t>
  </si>
  <si>
    <t>Базовая прибыль (убыток) на акцию</t>
  </si>
  <si>
    <t>Разводненная прибыль (убыток) на акцию</t>
  </si>
  <si>
    <t>Руководитель</t>
  </si>
  <si>
    <t>           </t>
  </si>
  <si>
    <t>(подпись)</t>
  </si>
  <si>
    <t>(инициалы, фамилия)</t>
  </si>
  <si>
    <t xml:space="preserve">Главный бухгалтер </t>
  </si>
  <si>
    <t>Клевжиц И.Г.</t>
  </si>
  <si>
    <t>225687, Брестская обл., Лунинецкий р-н, г.Микашевичи</t>
  </si>
  <si>
    <t>январь-декабрь 2017 г.</t>
  </si>
  <si>
    <t>за январь-декабрь 2017 г.</t>
  </si>
  <si>
    <t>за январь-декабрь 2016 г.</t>
  </si>
  <si>
    <t xml:space="preserve">Приложение 2
к Национальному стандарту бухгалтерского учета и отчетности «Индивидуальная бухгалтерская отчетность» </t>
  </si>
  <si>
    <t>Басевич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</si>
</sst>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&quot;р.&quot;_-;\-* #,##0.00&quot;р.&quot;_-;_-* &quot;-&quot;??&quot;р.&quot;_-;_-@_-"/>
    <numFmt numFmtId="165" formatCode="_(#,##0_);\(#,##0\);_(* &quot;-&quot;??_);_(@_)"/>
    <numFmt numFmtId="166" formatCode="mmmm"/>
    <numFmt numFmtId="167" formatCode="\(#,##0\);\(#,##0\);_(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Narrow"/>
      <family val="2"/>
      <charset val="204"/>
    </font>
    <font>
      <sz val="10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0.5"/>
      <name val="Arial Narrow"/>
      <family val="2"/>
      <charset val="204"/>
    </font>
    <font>
      <sz val="12"/>
      <name val="Arial Narrow"/>
      <family val="2"/>
      <charset val="204"/>
    </font>
    <font>
      <i/>
      <sz val="9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Fill="1"/>
    <xf numFmtId="0" fontId="6" fillId="0" borderId="1" xfId="1" applyFont="1" applyFill="1" applyBorder="1" applyAlignment="1">
      <alignment horizontal="left" wrapText="1"/>
    </xf>
    <xf numFmtId="0" fontId="3" fillId="0" borderId="0" xfId="1" applyFont="1" applyFill="1"/>
    <xf numFmtId="0" fontId="6" fillId="0" borderId="1" xfId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wrapText="1"/>
    </xf>
    <xf numFmtId="165" fontId="6" fillId="0" borderId="1" xfId="1" applyNumberFormat="1" applyFont="1" applyFill="1" applyBorder="1" applyAlignment="1">
      <alignment horizontal="right" wrapText="1"/>
    </xf>
    <xf numFmtId="167" fontId="6" fillId="0" borderId="1" xfId="1" applyNumberFormat="1" applyFont="1" applyFill="1" applyBorder="1" applyAlignment="1">
      <alignment horizontal="right" wrapText="1"/>
    </xf>
    <xf numFmtId="0" fontId="6" fillId="0" borderId="1" xfId="1" applyFont="1" applyFill="1" applyBorder="1" applyAlignment="1">
      <alignment horizontal="center" wrapText="1"/>
    </xf>
    <xf numFmtId="165" fontId="3" fillId="0" borderId="1" xfId="1" applyNumberFormat="1" applyFont="1" applyFill="1" applyBorder="1" applyAlignment="1">
      <alignment horizontal="right" wrapText="1"/>
    </xf>
    <xf numFmtId="0" fontId="7" fillId="0" borderId="0" xfId="1" applyFont="1" applyFill="1"/>
    <xf numFmtId="0" fontId="3" fillId="0" borderId="0" xfId="1" applyFont="1" applyFill="1" applyAlignment="1">
      <alignment horizontal="left" wrapText="1"/>
    </xf>
    <xf numFmtId="0" fontId="3" fillId="0" borderId="2" xfId="1" applyFont="1" applyFill="1" applyBorder="1" applyAlignment="1">
      <alignment horizontal="center" wrapText="1"/>
    </xf>
    <xf numFmtId="0" fontId="3" fillId="0" borderId="0" xfId="1" applyFont="1" applyFill="1" applyAlignment="1">
      <alignment wrapText="1"/>
    </xf>
    <xf numFmtId="0" fontId="8" fillId="0" borderId="0" xfId="1" applyFont="1" applyFill="1" applyAlignment="1">
      <alignment horizontal="center" vertical="top" wrapText="1"/>
    </xf>
    <xf numFmtId="0" fontId="8" fillId="0" borderId="0" xfId="1" applyFont="1" applyFill="1" applyAlignment="1">
      <alignment vertical="top" wrapText="1"/>
    </xf>
    <xf numFmtId="0" fontId="3" fillId="0" borderId="0" xfId="1" applyFont="1" applyFill="1" applyAlignment="1">
      <alignment horizontal="center" wrapText="1"/>
    </xf>
    <xf numFmtId="0" fontId="6" fillId="2" borderId="1" xfId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right" wrapText="1"/>
    </xf>
    <xf numFmtId="0" fontId="4" fillId="0" borderId="0" xfId="3" applyFont="1" applyFill="1" applyAlignment="1">
      <alignment horizontal="right" vertical="top" wrapText="1"/>
    </xf>
    <xf numFmtId="0" fontId="5" fillId="0" borderId="0" xfId="1" applyFont="1" applyFill="1" applyAlignment="1">
      <alignment horizontal="center" wrapText="1"/>
    </xf>
    <xf numFmtId="0" fontId="3" fillId="0" borderId="1" xfId="3" applyFont="1" applyFill="1" applyBorder="1" applyAlignment="1">
      <alignment horizontal="left" wrapText="1"/>
    </xf>
    <xf numFmtId="0" fontId="3" fillId="0" borderId="1" xfId="3" applyFont="1" applyFill="1" applyBorder="1"/>
    <xf numFmtId="166" fontId="6" fillId="0" borderId="0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left" wrapText="1"/>
    </xf>
    <xf numFmtId="0" fontId="8" fillId="0" borderId="3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wrapText="1"/>
    </xf>
    <xf numFmtId="0" fontId="6" fillId="0" borderId="1" xfId="2" applyNumberFormat="1" applyFont="1" applyFill="1" applyBorder="1" applyAlignment="1">
      <alignment horizontal="center" vertical="top" wrapText="1"/>
    </xf>
  </cellXfs>
  <cellStyles count="5">
    <cellStyle name="Денежный 2" xfId="2"/>
    <cellStyle name="Денежный 2 2" xfId="4"/>
    <cellStyle name="Обычный" xfId="0" builtinId="0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workbookViewId="0">
      <selection activeCell="D56" sqref="D56:E56"/>
    </sheetView>
  </sheetViews>
  <sheetFormatPr defaultColWidth="9.140625" defaultRowHeight="16.5" x14ac:dyDescent="0.3"/>
  <cols>
    <col min="1" max="1" width="35" style="1" customWidth="1"/>
    <col min="2" max="2" width="19.85546875" style="1" customWidth="1"/>
    <col min="3" max="3" width="9.140625" style="1"/>
    <col min="4" max="5" width="13.28515625" style="1" customWidth="1"/>
    <col min="6" max="16384" width="9.140625" style="1"/>
  </cols>
  <sheetData>
    <row r="1" spans="1:5" ht="65.45" customHeight="1" x14ac:dyDescent="0.3">
      <c r="D1" s="19" t="s">
        <v>71</v>
      </c>
      <c r="E1" s="19"/>
    </row>
    <row r="2" spans="1:5" ht="30" customHeight="1" x14ac:dyDescent="0.3">
      <c r="A2" s="20" t="s">
        <v>0</v>
      </c>
      <c r="B2" s="20"/>
      <c r="C2" s="20"/>
      <c r="D2" s="20"/>
      <c r="E2" s="20"/>
    </row>
    <row r="3" spans="1:5" x14ac:dyDescent="0.3">
      <c r="A3" s="23" t="s">
        <v>68</v>
      </c>
      <c r="B3" s="23"/>
      <c r="C3" s="23"/>
      <c r="D3" s="23"/>
      <c r="E3" s="23"/>
    </row>
    <row r="4" spans="1:5" ht="15" customHeight="1" x14ac:dyDescent="0.3">
      <c r="A4" s="2" t="s">
        <v>1</v>
      </c>
      <c r="B4" s="21" t="s">
        <v>2</v>
      </c>
      <c r="C4" s="22"/>
      <c r="D4" s="22"/>
      <c r="E4" s="22"/>
    </row>
    <row r="5" spans="1:5" x14ac:dyDescent="0.3">
      <c r="A5" s="2" t="s">
        <v>3</v>
      </c>
      <c r="B5" s="21">
        <v>200173161</v>
      </c>
      <c r="C5" s="22"/>
      <c r="D5" s="22"/>
      <c r="E5" s="22"/>
    </row>
    <row r="6" spans="1:5" ht="15" customHeight="1" x14ac:dyDescent="0.3">
      <c r="A6" s="2" t="s">
        <v>4</v>
      </c>
      <c r="B6" s="21" t="s">
        <v>5</v>
      </c>
      <c r="C6" s="22"/>
      <c r="D6" s="22"/>
      <c r="E6" s="22"/>
    </row>
    <row r="7" spans="1:5" ht="15" customHeight="1" x14ac:dyDescent="0.3">
      <c r="A7" s="2" t="s">
        <v>6</v>
      </c>
      <c r="B7" s="21" t="s">
        <v>7</v>
      </c>
      <c r="C7" s="22"/>
      <c r="D7" s="22"/>
      <c r="E7" s="22"/>
    </row>
    <row r="8" spans="1:5" ht="15" customHeight="1" x14ac:dyDescent="0.3">
      <c r="A8" s="2" t="s">
        <v>8</v>
      </c>
      <c r="B8" s="21" t="s">
        <v>9</v>
      </c>
      <c r="C8" s="22"/>
      <c r="D8" s="22"/>
      <c r="E8" s="22"/>
    </row>
    <row r="9" spans="1:5" x14ac:dyDescent="0.3">
      <c r="A9" s="2" t="s">
        <v>10</v>
      </c>
      <c r="B9" s="21" t="s">
        <v>11</v>
      </c>
      <c r="C9" s="22"/>
      <c r="D9" s="22"/>
      <c r="E9" s="22"/>
    </row>
    <row r="10" spans="1:5" ht="30" customHeight="1" x14ac:dyDescent="0.3">
      <c r="A10" s="2" t="s">
        <v>12</v>
      </c>
      <c r="B10" s="21" t="s">
        <v>67</v>
      </c>
      <c r="C10" s="22"/>
      <c r="D10" s="22"/>
      <c r="E10" s="22"/>
    </row>
    <row r="11" spans="1:5" x14ac:dyDescent="0.3">
      <c r="A11" s="3"/>
      <c r="B11" s="3"/>
      <c r="C11" s="3"/>
      <c r="D11" s="3"/>
      <c r="E11" s="3"/>
    </row>
    <row r="12" spans="1:5" ht="27" x14ac:dyDescent="0.3">
      <c r="A12" s="27" t="s">
        <v>13</v>
      </c>
      <c r="B12" s="27"/>
      <c r="C12" s="4" t="s">
        <v>14</v>
      </c>
      <c r="D12" s="17" t="s">
        <v>69</v>
      </c>
      <c r="E12" s="17" t="s">
        <v>70</v>
      </c>
    </row>
    <row r="13" spans="1:5" ht="35.25" customHeight="1" x14ac:dyDescent="0.3">
      <c r="A13" s="24" t="s">
        <v>15</v>
      </c>
      <c r="B13" s="24"/>
      <c r="C13" s="5" t="s">
        <v>16</v>
      </c>
      <c r="D13" s="6">
        <v>26806</v>
      </c>
      <c r="E13" s="6">
        <v>21348</v>
      </c>
    </row>
    <row r="14" spans="1:5" ht="29.25" customHeight="1" x14ac:dyDescent="0.3">
      <c r="A14" s="24" t="s">
        <v>17</v>
      </c>
      <c r="B14" s="24"/>
      <c r="C14" s="5" t="s">
        <v>18</v>
      </c>
      <c r="D14" s="7">
        <v>18184</v>
      </c>
      <c r="E14" s="7">
        <v>14296</v>
      </c>
    </row>
    <row r="15" spans="1:5" x14ac:dyDescent="0.3">
      <c r="A15" s="24" t="s">
        <v>19</v>
      </c>
      <c r="B15" s="24"/>
      <c r="C15" s="5" t="s">
        <v>20</v>
      </c>
      <c r="D15" s="6">
        <f>D13-D14</f>
        <v>8622</v>
      </c>
      <c r="E15" s="6">
        <f>E13-E14</f>
        <v>7052</v>
      </c>
    </row>
    <row r="16" spans="1:5" x14ac:dyDescent="0.3">
      <c r="A16" s="24" t="s">
        <v>21</v>
      </c>
      <c r="B16" s="24"/>
      <c r="C16" s="5" t="s">
        <v>22</v>
      </c>
      <c r="D16" s="7">
        <v>4627</v>
      </c>
      <c r="E16" s="7">
        <v>4026</v>
      </c>
    </row>
    <row r="17" spans="1:5" x14ac:dyDescent="0.3">
      <c r="A17" s="24" t="s">
        <v>23</v>
      </c>
      <c r="B17" s="24"/>
      <c r="C17" s="5" t="s">
        <v>24</v>
      </c>
      <c r="D17" s="7">
        <v>2667</v>
      </c>
      <c r="E17" s="7">
        <v>2319</v>
      </c>
    </row>
    <row r="18" spans="1:5" ht="18.75" customHeight="1" x14ac:dyDescent="0.3">
      <c r="A18" s="24" t="s">
        <v>25</v>
      </c>
      <c r="B18" s="24"/>
      <c r="C18" s="5" t="s">
        <v>26</v>
      </c>
      <c r="D18" s="6">
        <f>D15-D16-D17</f>
        <v>1328</v>
      </c>
      <c r="E18" s="6">
        <f>E15-E16-E17</f>
        <v>707</v>
      </c>
    </row>
    <row r="19" spans="1:5" x14ac:dyDescent="0.3">
      <c r="A19" s="24" t="s">
        <v>27</v>
      </c>
      <c r="B19" s="24"/>
      <c r="C19" s="5" t="s">
        <v>28</v>
      </c>
      <c r="D19" s="6">
        <v>7601</v>
      </c>
      <c r="E19" s="6">
        <v>7437</v>
      </c>
    </row>
    <row r="20" spans="1:5" x14ac:dyDescent="0.3">
      <c r="A20" s="24" t="s">
        <v>29</v>
      </c>
      <c r="B20" s="24"/>
      <c r="C20" s="5" t="s">
        <v>30</v>
      </c>
      <c r="D20" s="7">
        <v>8145</v>
      </c>
      <c r="E20" s="7">
        <v>7891</v>
      </c>
    </row>
    <row r="21" spans="1:5" x14ac:dyDescent="0.3">
      <c r="A21" s="24" t="s">
        <v>31</v>
      </c>
      <c r="B21" s="24"/>
      <c r="C21" s="5" t="s">
        <v>32</v>
      </c>
      <c r="D21" s="6">
        <f>D18+D19-D20</f>
        <v>784</v>
      </c>
      <c r="E21" s="6">
        <f>E18+E19-E20</f>
        <v>253</v>
      </c>
    </row>
    <row r="22" spans="1:5" x14ac:dyDescent="0.3">
      <c r="A22" s="24" t="s">
        <v>33</v>
      </c>
      <c r="B22" s="24"/>
      <c r="C22" s="8">
        <v>100</v>
      </c>
      <c r="D22" s="6">
        <f>D24+D25+D26</f>
        <v>317</v>
      </c>
      <c r="E22" s="6">
        <f>E24+E25+E26</f>
        <v>90</v>
      </c>
    </row>
    <row r="23" spans="1:5" x14ac:dyDescent="0.3">
      <c r="A23" s="24" t="s">
        <v>34</v>
      </c>
      <c r="B23" s="24"/>
      <c r="C23" s="8"/>
      <c r="D23" s="6"/>
      <c r="E23" s="6"/>
    </row>
    <row r="24" spans="1:5" ht="30" customHeight="1" x14ac:dyDescent="0.3">
      <c r="A24" s="24" t="s">
        <v>35</v>
      </c>
      <c r="B24" s="24"/>
      <c r="C24" s="8">
        <v>101</v>
      </c>
      <c r="D24" s="6">
        <v>279</v>
      </c>
      <c r="E24" s="6">
        <v>68</v>
      </c>
    </row>
    <row r="25" spans="1:5" ht="33.75" customHeight="1" x14ac:dyDescent="0.3">
      <c r="A25" s="24" t="s">
        <v>36</v>
      </c>
      <c r="B25" s="24"/>
      <c r="C25" s="8">
        <v>102</v>
      </c>
      <c r="D25" s="6">
        <v>0</v>
      </c>
      <c r="E25" s="6">
        <v>0</v>
      </c>
    </row>
    <row r="26" spans="1:5" x14ac:dyDescent="0.3">
      <c r="A26" s="24" t="s">
        <v>37</v>
      </c>
      <c r="B26" s="24"/>
      <c r="C26" s="8">
        <v>103</v>
      </c>
      <c r="D26" s="6">
        <v>38</v>
      </c>
      <c r="E26" s="6">
        <v>22</v>
      </c>
    </row>
    <row r="27" spans="1:5" x14ac:dyDescent="0.3">
      <c r="A27" s="24" t="s">
        <v>38</v>
      </c>
      <c r="B27" s="24"/>
      <c r="C27" s="8">
        <v>104</v>
      </c>
      <c r="D27" s="6">
        <v>0</v>
      </c>
      <c r="E27" s="6">
        <v>0</v>
      </c>
    </row>
    <row r="28" spans="1:5" x14ac:dyDescent="0.3">
      <c r="A28" s="24" t="s">
        <v>39</v>
      </c>
      <c r="B28" s="24"/>
      <c r="C28" s="8">
        <v>110</v>
      </c>
      <c r="D28" s="7">
        <f>D30+D31</f>
        <v>102</v>
      </c>
      <c r="E28" s="7">
        <f>E30+E31</f>
        <v>29</v>
      </c>
    </row>
    <row r="29" spans="1:5" x14ac:dyDescent="0.3">
      <c r="A29" s="24" t="s">
        <v>34</v>
      </c>
      <c r="B29" s="24"/>
      <c r="C29" s="8"/>
      <c r="D29" s="6"/>
      <c r="E29" s="6"/>
    </row>
    <row r="30" spans="1:5" x14ac:dyDescent="0.3">
      <c r="A30" s="24" t="s">
        <v>40</v>
      </c>
      <c r="B30" s="24"/>
      <c r="C30" s="8">
        <v>111</v>
      </c>
      <c r="D30" s="7">
        <v>89</v>
      </c>
      <c r="E30" s="7">
        <v>18</v>
      </c>
    </row>
    <row r="31" spans="1:5" x14ac:dyDescent="0.3">
      <c r="A31" s="24" t="s">
        <v>41</v>
      </c>
      <c r="B31" s="24"/>
      <c r="C31" s="8">
        <v>112</v>
      </c>
      <c r="D31" s="7">
        <v>13</v>
      </c>
      <c r="E31" s="7">
        <v>11</v>
      </c>
    </row>
    <row r="32" spans="1:5" x14ac:dyDescent="0.3">
      <c r="A32" s="24" t="s">
        <v>42</v>
      </c>
      <c r="B32" s="24"/>
      <c r="C32" s="8">
        <v>120</v>
      </c>
      <c r="D32" s="6">
        <f>D34+D35</f>
        <v>277</v>
      </c>
      <c r="E32" s="6">
        <f>E34+E35</f>
        <v>208</v>
      </c>
    </row>
    <row r="33" spans="1:5" x14ac:dyDescent="0.3">
      <c r="A33" s="24" t="s">
        <v>34</v>
      </c>
      <c r="B33" s="24"/>
      <c r="C33" s="8"/>
      <c r="D33" s="6"/>
      <c r="E33" s="6"/>
    </row>
    <row r="34" spans="1:5" x14ac:dyDescent="0.3">
      <c r="A34" s="24" t="s">
        <v>43</v>
      </c>
      <c r="B34" s="24"/>
      <c r="C34" s="8">
        <v>121</v>
      </c>
      <c r="D34" s="6">
        <v>277</v>
      </c>
      <c r="E34" s="6">
        <v>208</v>
      </c>
    </row>
    <row r="35" spans="1:5" x14ac:dyDescent="0.3">
      <c r="A35" s="24" t="s">
        <v>44</v>
      </c>
      <c r="B35" s="24"/>
      <c r="C35" s="8">
        <v>122</v>
      </c>
      <c r="D35" s="6">
        <v>0</v>
      </c>
      <c r="E35" s="6">
        <v>0</v>
      </c>
    </row>
    <row r="36" spans="1:5" x14ac:dyDescent="0.3">
      <c r="A36" s="24" t="s">
        <v>45</v>
      </c>
      <c r="B36" s="24"/>
      <c r="C36" s="8">
        <v>130</v>
      </c>
      <c r="D36" s="7">
        <f>D38+D39</f>
        <v>134</v>
      </c>
      <c r="E36" s="7">
        <f>E38+E39</f>
        <v>124</v>
      </c>
    </row>
    <row r="37" spans="1:5" x14ac:dyDescent="0.3">
      <c r="A37" s="24" t="s">
        <v>34</v>
      </c>
      <c r="B37" s="24"/>
      <c r="C37" s="8"/>
      <c r="D37" s="6"/>
      <c r="E37" s="6"/>
    </row>
    <row r="38" spans="1:5" x14ac:dyDescent="0.3">
      <c r="A38" s="24" t="s">
        <v>46</v>
      </c>
      <c r="B38" s="24"/>
      <c r="C38" s="8">
        <v>131</v>
      </c>
      <c r="D38" s="7">
        <v>20</v>
      </c>
      <c r="E38" s="7">
        <v>0</v>
      </c>
    </row>
    <row r="39" spans="1:5" x14ac:dyDescent="0.3">
      <c r="A39" s="24" t="s">
        <v>43</v>
      </c>
      <c r="B39" s="24"/>
      <c r="C39" s="8">
        <v>132</v>
      </c>
      <c r="D39" s="7">
        <v>114</v>
      </c>
      <c r="E39" s="7">
        <v>124</v>
      </c>
    </row>
    <row r="40" spans="1:5" x14ac:dyDescent="0.3">
      <c r="A40" s="24" t="s">
        <v>47</v>
      </c>
      <c r="B40" s="24"/>
      <c r="C40" s="8">
        <v>133</v>
      </c>
      <c r="D40" s="7">
        <v>0</v>
      </c>
      <c r="E40" s="7">
        <v>0</v>
      </c>
    </row>
    <row r="41" spans="1:5" ht="17.25" customHeight="1" x14ac:dyDescent="0.3">
      <c r="A41" s="24" t="s">
        <v>48</v>
      </c>
      <c r="B41" s="24"/>
      <c r="C41" s="8">
        <v>140</v>
      </c>
      <c r="D41" s="6">
        <f>D22-D28+D32-D36</f>
        <v>358</v>
      </c>
      <c r="E41" s="6">
        <f>E22-E28+E32-E36</f>
        <v>145</v>
      </c>
    </row>
    <row r="42" spans="1:5" x14ac:dyDescent="0.3">
      <c r="A42" s="24" t="s">
        <v>49</v>
      </c>
      <c r="B42" s="24"/>
      <c r="C42" s="8">
        <v>150</v>
      </c>
      <c r="D42" s="6">
        <f>D21+D41</f>
        <v>1142</v>
      </c>
      <c r="E42" s="6">
        <f>E21+E41</f>
        <v>398</v>
      </c>
    </row>
    <row r="43" spans="1:5" x14ac:dyDescent="0.3">
      <c r="A43" s="24" t="s">
        <v>50</v>
      </c>
      <c r="B43" s="24"/>
      <c r="C43" s="8">
        <v>160</v>
      </c>
      <c r="D43" s="7">
        <v>303</v>
      </c>
      <c r="E43" s="7">
        <v>140</v>
      </c>
    </row>
    <row r="44" spans="1:5" x14ac:dyDescent="0.3">
      <c r="A44" s="24" t="s">
        <v>51</v>
      </c>
      <c r="B44" s="24"/>
      <c r="C44" s="8">
        <v>170</v>
      </c>
      <c r="D44" s="6">
        <v>-1</v>
      </c>
      <c r="E44" s="6">
        <v>1</v>
      </c>
    </row>
    <row r="45" spans="1:5" x14ac:dyDescent="0.3">
      <c r="A45" s="24" t="s">
        <v>52</v>
      </c>
      <c r="B45" s="24"/>
      <c r="C45" s="8">
        <v>180</v>
      </c>
      <c r="D45" s="6">
        <v>0</v>
      </c>
      <c r="E45" s="6">
        <v>0</v>
      </c>
    </row>
    <row r="46" spans="1:5" x14ac:dyDescent="0.3">
      <c r="A46" s="24" t="s">
        <v>53</v>
      </c>
      <c r="B46" s="24"/>
      <c r="C46" s="8">
        <v>190</v>
      </c>
      <c r="D46" s="7">
        <v>0</v>
      </c>
      <c r="E46" s="7">
        <v>0</v>
      </c>
    </row>
    <row r="47" spans="1:5" x14ac:dyDescent="0.3">
      <c r="A47" s="24" t="s">
        <v>54</v>
      </c>
      <c r="B47" s="24"/>
      <c r="C47" s="8">
        <v>200</v>
      </c>
      <c r="D47" s="7">
        <v>84</v>
      </c>
      <c r="E47" s="7">
        <v>32</v>
      </c>
    </row>
    <row r="48" spans="1:5" x14ac:dyDescent="0.3">
      <c r="A48" s="24" t="s">
        <v>55</v>
      </c>
      <c r="B48" s="24"/>
      <c r="C48" s="8">
        <v>210</v>
      </c>
      <c r="D48" s="6">
        <f>D42-D43-D47+D44</f>
        <v>754</v>
      </c>
      <c r="E48" s="6">
        <f>E42-E43-E47+E44</f>
        <v>227</v>
      </c>
    </row>
    <row r="49" spans="1:5" x14ac:dyDescent="0.3">
      <c r="A49" s="24" t="s">
        <v>56</v>
      </c>
      <c r="B49" s="24"/>
      <c r="C49" s="8">
        <v>220</v>
      </c>
      <c r="D49" s="9">
        <v>2833</v>
      </c>
      <c r="E49" s="6">
        <v>0</v>
      </c>
    </row>
    <row r="50" spans="1:5" x14ac:dyDescent="0.3">
      <c r="A50" s="24" t="s">
        <v>57</v>
      </c>
      <c r="B50" s="24"/>
      <c r="C50" s="8">
        <v>230</v>
      </c>
      <c r="D50" s="9">
        <v>0</v>
      </c>
      <c r="E50" s="6">
        <v>0</v>
      </c>
    </row>
    <row r="51" spans="1:5" x14ac:dyDescent="0.3">
      <c r="A51" s="24" t="s">
        <v>58</v>
      </c>
      <c r="B51" s="24"/>
      <c r="C51" s="8">
        <v>240</v>
      </c>
      <c r="D51" s="6">
        <v>3587</v>
      </c>
      <c r="E51" s="6">
        <f>E48</f>
        <v>227</v>
      </c>
    </row>
    <row r="52" spans="1:5" x14ac:dyDescent="0.3">
      <c r="A52" s="24" t="s">
        <v>59</v>
      </c>
      <c r="B52" s="24"/>
      <c r="C52" s="8">
        <v>250</v>
      </c>
      <c r="D52" s="18">
        <v>0.08</v>
      </c>
      <c r="E52" s="18">
        <v>0.02</v>
      </c>
    </row>
    <row r="53" spans="1:5" x14ac:dyDescent="0.3">
      <c r="A53" s="24" t="s">
        <v>60</v>
      </c>
      <c r="B53" s="24"/>
      <c r="C53" s="8">
        <v>260</v>
      </c>
      <c r="D53" s="6">
        <v>0</v>
      </c>
      <c r="E53" s="6">
        <v>0</v>
      </c>
    </row>
    <row r="54" spans="1:5" x14ac:dyDescent="0.3">
      <c r="A54" s="10"/>
      <c r="B54" s="10"/>
      <c r="C54" s="3"/>
      <c r="D54" s="3"/>
      <c r="E54" s="3"/>
    </row>
    <row r="55" spans="1:5" x14ac:dyDescent="0.3">
      <c r="A55" s="11" t="s">
        <v>61</v>
      </c>
      <c r="B55" s="12"/>
      <c r="C55" s="13"/>
      <c r="D55" s="26" t="s">
        <v>72</v>
      </c>
      <c r="E55" s="26"/>
    </row>
    <row r="56" spans="1:5" x14ac:dyDescent="0.3">
      <c r="A56" s="14" t="s">
        <v>62</v>
      </c>
      <c r="B56" s="14" t="s">
        <v>63</v>
      </c>
      <c r="C56" s="15"/>
      <c r="D56" s="25" t="s">
        <v>64</v>
      </c>
      <c r="E56" s="25"/>
    </row>
    <row r="57" spans="1:5" x14ac:dyDescent="0.3">
      <c r="A57" s="11" t="s">
        <v>65</v>
      </c>
      <c r="B57" s="12"/>
      <c r="C57" s="13"/>
      <c r="D57" s="26" t="s">
        <v>66</v>
      </c>
      <c r="E57" s="26"/>
    </row>
    <row r="58" spans="1:5" x14ac:dyDescent="0.3">
      <c r="A58" s="16"/>
      <c r="B58" s="14" t="s">
        <v>63</v>
      </c>
      <c r="C58" s="15"/>
      <c r="D58" s="25" t="s">
        <v>64</v>
      </c>
      <c r="E58" s="25"/>
    </row>
  </sheetData>
  <mergeCells count="56">
    <mergeCell ref="A12:B12"/>
    <mergeCell ref="A51:B51"/>
    <mergeCell ref="A53:B53"/>
    <mergeCell ref="A40:B40"/>
    <mergeCell ref="A38:B38"/>
    <mergeCell ref="A41:B41"/>
    <mergeCell ref="A30:B30"/>
    <mergeCell ref="A50:B50"/>
    <mergeCell ref="A49:B49"/>
    <mergeCell ref="A42:B42"/>
    <mergeCell ref="A47:B47"/>
    <mergeCell ref="A43:B43"/>
    <mergeCell ref="A29:B29"/>
    <mergeCell ref="A44:B44"/>
    <mergeCell ref="A52:B52"/>
    <mergeCell ref="A45:B45"/>
    <mergeCell ref="D58:E58"/>
    <mergeCell ref="A48:B48"/>
    <mergeCell ref="A39:B39"/>
    <mergeCell ref="A46:B46"/>
    <mergeCell ref="A35:B35"/>
    <mergeCell ref="D57:E57"/>
    <mergeCell ref="D56:E56"/>
    <mergeCell ref="D55:E55"/>
    <mergeCell ref="A37:B37"/>
    <mergeCell ref="A34:B34"/>
    <mergeCell ref="A36:B36"/>
    <mergeCell ref="A26:B26"/>
    <mergeCell ref="A24:B24"/>
    <mergeCell ref="A27:B27"/>
    <mergeCell ref="A28:B28"/>
    <mergeCell ref="A25:B25"/>
    <mergeCell ref="A31:B31"/>
    <mergeCell ref="A32:B32"/>
    <mergeCell ref="A33:B33"/>
    <mergeCell ref="A22:B22"/>
    <mergeCell ref="A23:B23"/>
    <mergeCell ref="A18:B18"/>
    <mergeCell ref="A19:B19"/>
    <mergeCell ref="A21:B21"/>
    <mergeCell ref="A20:B20"/>
    <mergeCell ref="A17:B17"/>
    <mergeCell ref="A13:B13"/>
    <mergeCell ref="A16:B16"/>
    <mergeCell ref="A14:B14"/>
    <mergeCell ref="A15:B15"/>
    <mergeCell ref="D1:E1"/>
    <mergeCell ref="A2:E2"/>
    <mergeCell ref="B9:E9"/>
    <mergeCell ref="B10:E10"/>
    <mergeCell ref="B8:E8"/>
    <mergeCell ref="B6:E6"/>
    <mergeCell ref="B5:E5"/>
    <mergeCell ref="B7:E7"/>
    <mergeCell ref="B4:E4"/>
    <mergeCell ref="A3:E3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PinchukM</dc:creator>
  <cp:lastModifiedBy>Дичковская Марина</cp:lastModifiedBy>
  <cp:lastPrinted>2017-10-26T07:56:35Z</cp:lastPrinted>
  <dcterms:created xsi:type="dcterms:W3CDTF">2017-04-19T06:00:57Z</dcterms:created>
  <dcterms:modified xsi:type="dcterms:W3CDTF">2018-03-26T10:27:12Z</dcterms:modified>
</cp:coreProperties>
</file>